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5" i="1" l="1"/>
  <c r="H35" i="1"/>
  <c r="J35" i="1"/>
  <c r="F32" i="1"/>
  <c r="H32" i="1"/>
  <c r="J32" i="1"/>
  <c r="F19" i="1" l="1"/>
  <c r="I19" i="1"/>
  <c r="H19" i="1" s="1"/>
  <c r="J19" i="1"/>
  <c r="F20" i="1"/>
  <c r="I20" i="1"/>
  <c r="H20" i="1" s="1"/>
  <c r="J20" i="1"/>
  <c r="F21" i="1"/>
  <c r="I21" i="1"/>
  <c r="H21" i="1" s="1"/>
  <c r="J21" i="1"/>
  <c r="F22" i="1"/>
  <c r="I22" i="1"/>
  <c r="H22" i="1" s="1"/>
  <c r="J22" i="1"/>
  <c r="J23" i="1" l="1"/>
  <c r="J24" i="1"/>
  <c r="J25" i="1"/>
  <c r="J26" i="1"/>
  <c r="J27" i="1"/>
  <c r="J28" i="1"/>
  <c r="J29" i="1"/>
  <c r="J30" i="1"/>
  <c r="J31" i="1"/>
  <c r="I23" i="1"/>
  <c r="H23" i="1" s="1"/>
  <c r="I24" i="1"/>
  <c r="H24" i="1" s="1"/>
  <c r="I25" i="1"/>
  <c r="H25" i="1" s="1"/>
  <c r="I26" i="1"/>
  <c r="H26" i="1" s="1"/>
  <c r="I27" i="1"/>
  <c r="H27" i="1" s="1"/>
  <c r="I28" i="1"/>
  <c r="H28" i="1" s="1"/>
  <c r="I29" i="1"/>
  <c r="H29" i="1" s="1"/>
  <c r="I30" i="1"/>
  <c r="H30" i="1" s="1"/>
  <c r="I31" i="1"/>
  <c r="H31" i="1" s="1"/>
  <c r="F25" i="1"/>
  <c r="F26" i="1"/>
  <c r="F27" i="1"/>
  <c r="F28" i="1"/>
  <c r="F29" i="1"/>
  <c r="F30" i="1"/>
  <c r="F31" i="1"/>
  <c r="F23" i="1"/>
  <c r="F24" i="1"/>
  <c r="I16" i="1" l="1"/>
  <c r="I17" i="1"/>
  <c r="I18" i="1"/>
  <c r="I15" i="1"/>
  <c r="H16" i="1" l="1"/>
  <c r="H17" i="1"/>
  <c r="H18" i="1"/>
  <c r="J16" i="1"/>
  <c r="J17" i="1"/>
  <c r="J18" i="1"/>
  <c r="J15" i="1"/>
  <c r="H15" i="1"/>
  <c r="F16" i="1"/>
  <c r="F17" i="1"/>
  <c r="F18" i="1"/>
  <c r="F15" i="1"/>
  <c r="F33" i="1" l="1"/>
  <c r="F34" i="1" s="1"/>
  <c r="J33" i="1" l="1"/>
  <c r="J34" i="1" s="1"/>
  <c r="H33" i="1"/>
  <c r="H34" i="1" s="1"/>
</calcChain>
</file>

<file path=xl/sharedStrings.xml><?xml version="1.0" encoding="utf-8"?>
<sst xmlns="http://schemas.openxmlformats.org/spreadsheetml/2006/main" count="55" uniqueCount="35">
  <si>
    <t>Акт</t>
  </si>
  <si>
    <t xml:space="preserve">г. Павловск                                                           </t>
  </si>
  <si>
    <t>выполнил работыпо уборке усовершенствованных и неусовершенствованных покрытий, газонов не в полном объёме, по следующим</t>
  </si>
  <si>
    <t>адресам (кадастровым кварталам):</t>
  </si>
  <si>
    <t>№ п/п</t>
  </si>
  <si>
    <t>№ кадастрового квартала                       Адрес</t>
  </si>
  <si>
    <t>Вид покрытия</t>
  </si>
  <si>
    <t>Предельный норматив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</si>
  <si>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</si>
  <si>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</si>
  <si>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</si>
  <si>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</si>
  <si>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</si>
  <si>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</si>
  <si>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</si>
  <si>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Итого по кадастровым кварталам:</t>
  </si>
  <si>
    <t>Итого с НДС 18%</t>
  </si>
  <si>
    <t>Глава Местной администрации города Павловска                                                    М.Ю. Сызранцев</t>
  </si>
  <si>
    <t>16204 -  ограничен улицами: ул.Березовая, ул. Слуцкая, Витебская ж/д</t>
  </si>
  <si>
    <t>Неусовершенствованные покрытия</t>
  </si>
  <si>
    <t>газоны</t>
  </si>
  <si>
    <t>юридическими лицами либо отнесено к полномочиям исполнительных органов государственной власти Санкт - Петербурга в 2016 году"</t>
  </si>
  <si>
    <t>По муниципальному контракту № МК -025</t>
  </si>
  <si>
    <t>Мы нижеподписавшиеся, Глава Местной администрации города Павловска М.Ю. Сызранцев, Генеральный директор ООО "Техно -Сервис"</t>
  </si>
  <si>
    <t>Ю.С. Григорьев, составили настоящий акт о том, что при выполнении работ в соответствии с муниципальным контрактом</t>
  </si>
  <si>
    <t>за исключением земельных участков, обеспечение уборки и санитарной очистки которых осуществляется гражданами и</t>
  </si>
  <si>
    <t>от 5 апреля 2016 года №МК - 025  "по уборке и санитарной очистке территорий муниципального образования города Павловска,</t>
  </si>
  <si>
    <t>Итого с понижающим коэффициентом 0,409999988867</t>
  </si>
  <si>
    <t>Генеральный директор ООО "Техно-Сервис"                                                                 Ю.С. Григорьев</t>
  </si>
  <si>
    <t>16257 - ограничен улицами: Партизанский пер., ул. 1-ая Краснофлотская, Садовая ул., ул. 9 -го Января</t>
  </si>
  <si>
    <t>16260 А - ограничен улицами: ул. 1-я Краснофлотская,  Краснофлотский пер.</t>
  </si>
  <si>
    <t>16415 -  ограничен улицами: Горная ул. , ул.Александра Матросова, дорога Попово, Павловское ш.</t>
  </si>
  <si>
    <t>30.04.2016г.</t>
  </si>
  <si>
    <t xml:space="preserve">в апреле 2016 года (период с 16.04.16г. по 30.04.16г.)"Подрядчик" Общество с ограниченной ответственностью  "Техно-Сервис" (ООО"Техно-Сервис") </t>
  </si>
  <si>
    <t>Итого с 16.04.16г. по 30.04.16.г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</si>
</sst>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0" fillId="0" borderId="0" xfId="0" applyBorder="1"/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2" fontId="0" fillId="0" borderId="2" xfId="0" applyNumberForma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2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2" fontId="0" fillId="0" borderId="4" xfId="0" applyNumberForma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2" fontId="0" fillId="0" borderId="7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4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0" fillId="0" borderId="4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2" fontId="0" fillId="0" borderId="6" xfId="0" applyNumberFormat="1" applyBorder="1" applyAlignment="1">
      <alignment vertical="top" wrapText="1"/>
    </xf>
  </cellXfs>
  <cellStyles count="5">
    <cellStyle name="Денежный 2" xfId="3"/>
    <cellStyle name="Денежный 3" xfId="2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7" workbookViewId="0">
      <selection activeCell="P38" sqref="P38"/>
    </sheetView>
  </sheetViews>
  <sheetFormatPr defaultRowHeight="15" x14ac:dyDescent="0.25"/>
  <cols>
    <col min="1" max="1" width="4.7109375" customWidth="1"/>
    <col min="2" max="2" width="21.7109375" customWidth="1"/>
    <col min="3" max="3" width="13.7109375" customWidth="1"/>
    <col min="4" max="4" width="10.7109375" customWidth="1"/>
    <col min="5" max="5" width="12.85546875" customWidth="1"/>
    <col min="6" max="6" width="11.28515625" customWidth="1"/>
    <col min="7" max="7" width="10.140625" customWidth="1"/>
    <col min="8" max="8" width="11.7109375" customWidth="1"/>
    <col min="9" max="9" width="10.5703125" customWidth="1"/>
    <col min="10" max="10" width="11.28515625" customWidth="1"/>
    <col min="11" max="11" width="9.42578125" customWidth="1"/>
  </cols>
  <sheetData>
    <row r="1" spans="1:12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32</v>
      </c>
    </row>
    <row r="3" spans="1:12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x14ac:dyDescent="0.2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25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25">
      <c r="A6" s="1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x14ac:dyDescent="0.25">
      <c r="A7" s="1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x14ac:dyDescent="0.25">
      <c r="A8" s="1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25">
      <c r="A9" s="1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x14ac:dyDescent="0.2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x14ac:dyDescent="0.25">
      <c r="A11" s="1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ht="33.75" customHeight="1" x14ac:dyDescent="0.25">
      <c r="A13" s="32" t="s">
        <v>4</v>
      </c>
      <c r="B13" s="32" t="s">
        <v>5</v>
      </c>
      <c r="C13" s="28" t="s">
        <v>6</v>
      </c>
      <c r="D13" s="29"/>
      <c r="E13" s="32" t="s">
        <v>7</v>
      </c>
      <c r="F13" s="12" t="s">
        <v>22</v>
      </c>
      <c r="G13" s="26"/>
      <c r="H13" s="12" t="s">
        <v>8</v>
      </c>
      <c r="I13" s="26"/>
      <c r="J13" s="27" t="s">
        <v>9</v>
      </c>
      <c r="K13" s="27"/>
      <c r="L13" s="1"/>
    </row>
    <row r="14" spans="1:12" ht="30" x14ac:dyDescent="0.25">
      <c r="A14" s="33"/>
      <c r="B14" s="33"/>
      <c r="C14" s="30"/>
      <c r="D14" s="31"/>
      <c r="E14" s="33"/>
      <c r="F14" s="2" t="s">
        <v>10</v>
      </c>
      <c r="G14" s="2" t="s">
        <v>11</v>
      </c>
      <c r="H14" s="2" t="s">
        <v>10</v>
      </c>
      <c r="I14" s="2" t="s">
        <v>11</v>
      </c>
      <c r="J14" s="2" t="s">
        <v>10</v>
      </c>
      <c r="K14" s="2" t="s">
        <v>11</v>
      </c>
      <c r="L14" s="1"/>
    </row>
    <row r="15" spans="1:12" ht="29.25" customHeight="1" x14ac:dyDescent="0.25">
      <c r="A15" s="35">
        <v>1</v>
      </c>
      <c r="B15" s="34" t="s">
        <v>18</v>
      </c>
      <c r="C15" s="14" t="s">
        <v>12</v>
      </c>
      <c r="D15" s="2" t="s">
        <v>13</v>
      </c>
      <c r="E15" s="3">
        <v>3.82</v>
      </c>
      <c r="F15" s="2">
        <f>G15*E15</f>
        <v>14198.939999999999</v>
      </c>
      <c r="G15" s="2">
        <v>3717</v>
      </c>
      <c r="H15" s="2">
        <f>I15*E15</f>
        <v>12059.74</v>
      </c>
      <c r="I15" s="2">
        <f>G15-K15</f>
        <v>3157</v>
      </c>
      <c r="J15" s="2">
        <f>K15*E15</f>
        <v>2139.1999999999998</v>
      </c>
      <c r="K15" s="2">
        <v>560</v>
      </c>
      <c r="L15" s="1"/>
    </row>
    <row r="16" spans="1:12" ht="30.75" customHeight="1" x14ac:dyDescent="0.25">
      <c r="A16" s="36"/>
      <c r="B16" s="19"/>
      <c r="C16" s="15"/>
      <c r="D16" s="2" t="s">
        <v>14</v>
      </c>
      <c r="E16" s="3">
        <v>1.23</v>
      </c>
      <c r="F16" s="2">
        <f t="shared" ref="F16:F31" si="0">G16*E16</f>
        <v>6858.48</v>
      </c>
      <c r="G16" s="2">
        <v>5576</v>
      </c>
      <c r="H16" s="2">
        <f t="shared" ref="H16:H18" si="1">I16*E16</f>
        <v>5751.48</v>
      </c>
      <c r="I16" s="2">
        <f t="shared" ref="I16:I31" si="2">G16-K16</f>
        <v>4676</v>
      </c>
      <c r="J16" s="2">
        <f t="shared" ref="J16:J18" si="3">K16*E16</f>
        <v>1107</v>
      </c>
      <c r="K16" s="2">
        <v>900</v>
      </c>
      <c r="L16" s="1"/>
    </row>
    <row r="17" spans="1:14" ht="26.45" customHeight="1" x14ac:dyDescent="0.25">
      <c r="A17" s="36"/>
      <c r="B17" s="19"/>
      <c r="C17" s="12" t="s">
        <v>19</v>
      </c>
      <c r="D17" s="13"/>
      <c r="E17" s="3">
        <v>2.21</v>
      </c>
      <c r="F17" s="2">
        <f t="shared" si="0"/>
        <v>1403.35</v>
      </c>
      <c r="G17" s="2">
        <v>635</v>
      </c>
      <c r="H17" s="2">
        <f t="shared" si="1"/>
        <v>740.35</v>
      </c>
      <c r="I17" s="2">
        <f t="shared" si="2"/>
        <v>335</v>
      </c>
      <c r="J17" s="2">
        <f t="shared" si="3"/>
        <v>663</v>
      </c>
      <c r="K17" s="2">
        <v>300</v>
      </c>
      <c r="L17" s="1"/>
      <c r="N17" s="4"/>
    </row>
    <row r="18" spans="1:14" ht="14.45" customHeight="1" x14ac:dyDescent="0.25">
      <c r="A18" s="37"/>
      <c r="B18" s="20"/>
      <c r="C18" s="12" t="s">
        <v>20</v>
      </c>
      <c r="D18" s="13"/>
      <c r="E18" s="3">
        <v>1.48</v>
      </c>
      <c r="F18" s="2">
        <f t="shared" si="0"/>
        <v>27340.04</v>
      </c>
      <c r="G18" s="2">
        <v>18473</v>
      </c>
      <c r="H18" s="2">
        <f t="shared" si="1"/>
        <v>22900.04</v>
      </c>
      <c r="I18" s="2">
        <f t="shared" si="2"/>
        <v>15473</v>
      </c>
      <c r="J18" s="2">
        <f t="shared" si="3"/>
        <v>4440</v>
      </c>
      <c r="K18" s="2">
        <v>3000</v>
      </c>
      <c r="L18" s="1"/>
    </row>
    <row r="19" spans="1:14" ht="28.5" customHeight="1" x14ac:dyDescent="0.25">
      <c r="A19" s="35">
        <v>9</v>
      </c>
      <c r="B19" s="18" t="s">
        <v>29</v>
      </c>
      <c r="C19" s="14" t="s">
        <v>12</v>
      </c>
      <c r="D19" s="5" t="s">
        <v>13</v>
      </c>
      <c r="E19" s="8">
        <v>3.82</v>
      </c>
      <c r="F19" s="6">
        <f t="shared" si="0"/>
        <v>10325.459999999999</v>
      </c>
      <c r="G19" s="5">
        <v>2703</v>
      </c>
      <c r="H19" s="6">
        <f t="shared" ref="H19:H31" si="4">I19*E19</f>
        <v>8682.8599999999988</v>
      </c>
      <c r="I19" s="6">
        <f t="shared" si="2"/>
        <v>2273</v>
      </c>
      <c r="J19" s="6">
        <f t="shared" ref="J19:J31" si="5">K19*E19</f>
        <v>1642.6</v>
      </c>
      <c r="K19" s="5">
        <v>430</v>
      </c>
      <c r="L19" s="1"/>
    </row>
    <row r="20" spans="1:14" ht="30" customHeight="1" x14ac:dyDescent="0.25">
      <c r="A20" s="36"/>
      <c r="B20" s="19"/>
      <c r="C20" s="38"/>
      <c r="D20" s="5" t="s">
        <v>14</v>
      </c>
      <c r="E20" s="8">
        <v>1.23</v>
      </c>
      <c r="F20" s="6">
        <f t="shared" si="0"/>
        <v>4987.6499999999996</v>
      </c>
      <c r="G20" s="5">
        <v>4055</v>
      </c>
      <c r="H20" s="6">
        <f t="shared" si="4"/>
        <v>4188.1499999999996</v>
      </c>
      <c r="I20" s="6">
        <f t="shared" si="2"/>
        <v>3405</v>
      </c>
      <c r="J20" s="6">
        <f t="shared" si="5"/>
        <v>799.5</v>
      </c>
      <c r="K20" s="5">
        <v>650</v>
      </c>
      <c r="L20" s="1"/>
    </row>
    <row r="21" spans="1:14" ht="28.5" customHeight="1" x14ac:dyDescent="0.25">
      <c r="A21" s="36"/>
      <c r="B21" s="19"/>
      <c r="C21" s="12" t="s">
        <v>19</v>
      </c>
      <c r="D21" s="26"/>
      <c r="E21" s="8">
        <v>2.21</v>
      </c>
      <c r="F21" s="6">
        <f t="shared" si="0"/>
        <v>324.87</v>
      </c>
      <c r="G21" s="5">
        <v>147</v>
      </c>
      <c r="H21" s="6">
        <f t="shared" si="4"/>
        <v>214.37</v>
      </c>
      <c r="I21" s="6">
        <f t="shared" si="2"/>
        <v>97</v>
      </c>
      <c r="J21" s="6">
        <f t="shared" si="5"/>
        <v>110.5</v>
      </c>
      <c r="K21" s="5">
        <v>50</v>
      </c>
      <c r="L21" s="1"/>
    </row>
    <row r="22" spans="1:14" ht="99.75" hidden="1" customHeight="1" x14ac:dyDescent="0.25">
      <c r="A22" s="36"/>
      <c r="B22" s="19"/>
      <c r="C22" s="12" t="s">
        <v>20</v>
      </c>
      <c r="D22" s="26"/>
      <c r="E22" s="8">
        <v>1.48</v>
      </c>
      <c r="F22" s="6">
        <f t="shared" si="0"/>
        <v>0</v>
      </c>
      <c r="G22" s="5"/>
      <c r="H22" s="6">
        <f t="shared" si="4"/>
        <v>0</v>
      </c>
      <c r="I22" s="6">
        <f t="shared" si="2"/>
        <v>0</v>
      </c>
      <c r="J22" s="6">
        <f t="shared" si="5"/>
        <v>0</v>
      </c>
      <c r="K22" s="5"/>
      <c r="L22" s="1"/>
    </row>
    <row r="23" spans="1:14" ht="18" customHeight="1" x14ac:dyDescent="0.25">
      <c r="A23" s="37"/>
      <c r="B23" s="20"/>
      <c r="C23" s="12" t="s">
        <v>20</v>
      </c>
      <c r="D23" s="13"/>
      <c r="E23" s="5">
        <v>1.48</v>
      </c>
      <c r="F23" s="6">
        <f t="shared" si="0"/>
        <v>12856.76</v>
      </c>
      <c r="G23" s="5">
        <v>8687</v>
      </c>
      <c r="H23" s="6">
        <f t="shared" si="4"/>
        <v>10784.76</v>
      </c>
      <c r="I23" s="6">
        <f t="shared" si="2"/>
        <v>7287</v>
      </c>
      <c r="J23" s="6">
        <f t="shared" si="5"/>
        <v>2072</v>
      </c>
      <c r="K23" s="5">
        <v>1400</v>
      </c>
      <c r="L23" s="1"/>
    </row>
    <row r="24" spans="1:14" ht="27.75" customHeight="1" x14ac:dyDescent="0.25">
      <c r="A24" s="21">
        <v>11</v>
      </c>
      <c r="B24" s="18" t="s">
        <v>30</v>
      </c>
      <c r="C24" s="14" t="s">
        <v>12</v>
      </c>
      <c r="D24" s="5" t="s">
        <v>13</v>
      </c>
      <c r="E24" s="8">
        <v>3.82</v>
      </c>
      <c r="F24" s="6">
        <f t="shared" si="0"/>
        <v>492.78</v>
      </c>
      <c r="G24" s="5">
        <v>129</v>
      </c>
      <c r="H24" s="6">
        <f t="shared" si="4"/>
        <v>339.97999999999996</v>
      </c>
      <c r="I24" s="6">
        <f t="shared" si="2"/>
        <v>89</v>
      </c>
      <c r="J24" s="6">
        <f t="shared" si="5"/>
        <v>152.79999999999998</v>
      </c>
      <c r="K24" s="5">
        <v>40</v>
      </c>
      <c r="L24" s="1"/>
    </row>
    <row r="25" spans="1:14" ht="27.75" customHeight="1" x14ac:dyDescent="0.25">
      <c r="A25" s="22"/>
      <c r="B25" s="19"/>
      <c r="C25" s="15"/>
      <c r="D25" s="5" t="s">
        <v>14</v>
      </c>
      <c r="E25" s="8">
        <v>1.23</v>
      </c>
      <c r="F25" s="6">
        <f t="shared" si="0"/>
        <v>238.62</v>
      </c>
      <c r="G25" s="5">
        <v>194</v>
      </c>
      <c r="H25" s="6">
        <f t="shared" si="4"/>
        <v>238.62</v>
      </c>
      <c r="I25" s="6">
        <f t="shared" si="2"/>
        <v>194</v>
      </c>
      <c r="J25" s="6">
        <f t="shared" si="5"/>
        <v>0</v>
      </c>
      <c r="K25" s="5">
        <v>0</v>
      </c>
      <c r="L25" s="1"/>
    </row>
    <row r="26" spans="1:14" ht="30" customHeight="1" x14ac:dyDescent="0.25">
      <c r="A26" s="22"/>
      <c r="B26" s="19"/>
      <c r="C26" s="12" t="s">
        <v>19</v>
      </c>
      <c r="D26" s="13"/>
      <c r="E26" s="8">
        <v>2.21</v>
      </c>
      <c r="F26" s="6">
        <f t="shared" si="0"/>
        <v>0</v>
      </c>
      <c r="G26" s="5">
        <v>0</v>
      </c>
      <c r="H26" s="6">
        <f t="shared" si="4"/>
        <v>0</v>
      </c>
      <c r="I26" s="6">
        <f t="shared" si="2"/>
        <v>0</v>
      </c>
      <c r="J26" s="6">
        <f t="shared" si="5"/>
        <v>0</v>
      </c>
      <c r="K26" s="5">
        <v>0</v>
      </c>
      <c r="L26" s="1"/>
    </row>
    <row r="27" spans="1:14" ht="18" customHeight="1" x14ac:dyDescent="0.25">
      <c r="A27" s="23"/>
      <c r="B27" s="20"/>
      <c r="C27" s="12" t="s">
        <v>20</v>
      </c>
      <c r="D27" s="13"/>
      <c r="E27" s="8">
        <v>1.48</v>
      </c>
      <c r="F27" s="6">
        <f t="shared" si="0"/>
        <v>3007.36</v>
      </c>
      <c r="G27" s="5">
        <v>2032</v>
      </c>
      <c r="H27" s="6">
        <f t="shared" si="4"/>
        <v>2563.36</v>
      </c>
      <c r="I27" s="6">
        <f t="shared" si="2"/>
        <v>1732</v>
      </c>
      <c r="J27" s="6">
        <f t="shared" si="5"/>
        <v>444</v>
      </c>
      <c r="K27" s="5">
        <v>300</v>
      </c>
      <c r="L27" s="1"/>
    </row>
    <row r="28" spans="1:14" ht="29.25" customHeight="1" x14ac:dyDescent="0.25">
      <c r="A28" s="21">
        <v>16</v>
      </c>
      <c r="B28" s="18" t="s">
        <v>31</v>
      </c>
      <c r="C28" s="14" t="s">
        <v>12</v>
      </c>
      <c r="D28" s="5" t="s">
        <v>13</v>
      </c>
      <c r="E28" s="8">
        <v>3.82</v>
      </c>
      <c r="F28" s="6">
        <f t="shared" si="0"/>
        <v>6409.96</v>
      </c>
      <c r="G28" s="5">
        <v>1678</v>
      </c>
      <c r="H28" s="6">
        <f t="shared" si="4"/>
        <v>5378.5599999999995</v>
      </c>
      <c r="I28" s="6">
        <f t="shared" si="2"/>
        <v>1408</v>
      </c>
      <c r="J28" s="6">
        <f t="shared" si="5"/>
        <v>1031.3999999999999</v>
      </c>
      <c r="K28" s="5">
        <v>270</v>
      </c>
      <c r="L28" s="1"/>
    </row>
    <row r="29" spans="1:14" ht="30" customHeight="1" x14ac:dyDescent="0.25">
      <c r="A29" s="22"/>
      <c r="B29" s="19"/>
      <c r="C29" s="15"/>
      <c r="D29" s="5" t="s">
        <v>14</v>
      </c>
      <c r="E29" s="8">
        <v>1.23</v>
      </c>
      <c r="F29" s="6">
        <f t="shared" si="0"/>
        <v>3094.68</v>
      </c>
      <c r="G29" s="5">
        <v>2516</v>
      </c>
      <c r="H29" s="6">
        <f t="shared" si="4"/>
        <v>2664.18</v>
      </c>
      <c r="I29" s="6">
        <f t="shared" si="2"/>
        <v>2166</v>
      </c>
      <c r="J29" s="6">
        <f t="shared" si="5"/>
        <v>430.5</v>
      </c>
      <c r="K29" s="5">
        <v>350</v>
      </c>
      <c r="L29" s="1"/>
    </row>
    <row r="30" spans="1:14" ht="29.25" customHeight="1" x14ac:dyDescent="0.25">
      <c r="A30" s="22"/>
      <c r="B30" s="19"/>
      <c r="C30" s="12" t="s">
        <v>19</v>
      </c>
      <c r="D30" s="13"/>
      <c r="E30" s="8">
        <v>2.21</v>
      </c>
      <c r="F30" s="6">
        <f t="shared" si="0"/>
        <v>2475.1999999999998</v>
      </c>
      <c r="G30" s="5">
        <v>1120</v>
      </c>
      <c r="H30" s="6">
        <f t="shared" si="4"/>
        <v>1259.7</v>
      </c>
      <c r="I30" s="6">
        <f t="shared" si="2"/>
        <v>570</v>
      </c>
      <c r="J30" s="6">
        <f t="shared" si="5"/>
        <v>1215.5</v>
      </c>
      <c r="K30" s="5">
        <v>550</v>
      </c>
      <c r="L30" s="1"/>
    </row>
    <row r="31" spans="1:14" ht="13.5" customHeight="1" x14ac:dyDescent="0.25">
      <c r="A31" s="23"/>
      <c r="B31" s="20"/>
      <c r="C31" s="12" t="s">
        <v>20</v>
      </c>
      <c r="D31" s="13"/>
      <c r="E31" s="8">
        <v>1.48</v>
      </c>
      <c r="F31" s="6">
        <f t="shared" si="0"/>
        <v>22763.88</v>
      </c>
      <c r="G31" s="5">
        <v>15381</v>
      </c>
      <c r="H31" s="6">
        <f t="shared" si="4"/>
        <v>19063.88</v>
      </c>
      <c r="I31" s="6">
        <f t="shared" si="2"/>
        <v>12881</v>
      </c>
      <c r="J31" s="6">
        <f t="shared" si="5"/>
        <v>3700</v>
      </c>
      <c r="K31" s="5">
        <v>2500</v>
      </c>
      <c r="L31" s="1"/>
    </row>
    <row r="32" spans="1:14" ht="15" customHeight="1" x14ac:dyDescent="0.25">
      <c r="A32" s="9" t="s">
        <v>15</v>
      </c>
      <c r="B32" s="16"/>
      <c r="C32" s="16"/>
      <c r="D32" s="16"/>
      <c r="E32" s="17"/>
      <c r="F32" s="5">
        <f>SUM(F15:F31)</f>
        <v>116778.03</v>
      </c>
      <c r="G32" s="5"/>
      <c r="H32" s="5">
        <f>SUM(H15:H31)</f>
        <v>96830.03</v>
      </c>
      <c r="I32" s="5"/>
      <c r="J32" s="5">
        <f>SUM(J15:J31)</f>
        <v>19948</v>
      </c>
      <c r="K32" s="5"/>
      <c r="L32" s="1"/>
    </row>
    <row r="33" spans="1:12" ht="15" customHeight="1" x14ac:dyDescent="0.25">
      <c r="A33" s="9" t="s">
        <v>16</v>
      </c>
      <c r="B33" s="16"/>
      <c r="C33" s="16"/>
      <c r="D33" s="16"/>
      <c r="E33" s="17"/>
      <c r="F33" s="5">
        <f>F32/100*118</f>
        <v>137798.0754</v>
      </c>
      <c r="G33" s="5"/>
      <c r="H33" s="5">
        <f>H32/100*118</f>
        <v>114259.4354</v>
      </c>
      <c r="I33" s="5"/>
      <c r="J33" s="5">
        <f>J32/100*118</f>
        <v>23538.639999999999</v>
      </c>
      <c r="K33" s="5"/>
      <c r="L33" s="1"/>
    </row>
    <row r="34" spans="1:12" ht="15" customHeight="1" x14ac:dyDescent="0.25">
      <c r="A34" s="9" t="s">
        <v>27</v>
      </c>
      <c r="B34" s="16"/>
      <c r="C34" s="16"/>
      <c r="D34" s="16"/>
      <c r="E34" s="17"/>
      <c r="F34" s="5">
        <f>F33*0.409999988867</f>
        <v>56497.209379894026</v>
      </c>
      <c r="G34" s="5"/>
      <c r="H34" s="5">
        <f>H33*0.409999988867</f>
        <v>46846.367241949709</v>
      </c>
      <c r="I34" s="5"/>
      <c r="J34" s="5">
        <f>J33*0.409999988867</f>
        <v>9650.8421379443207</v>
      </c>
      <c r="K34" s="5"/>
      <c r="L34" s="1"/>
    </row>
    <row r="35" spans="1:12" ht="15" customHeight="1" x14ac:dyDescent="0.25">
      <c r="A35" s="9" t="s">
        <v>34</v>
      </c>
      <c r="B35" s="10"/>
      <c r="C35" s="10"/>
      <c r="D35" s="10"/>
      <c r="E35" s="11"/>
      <c r="F35" s="7">
        <f>F34/2</f>
        <v>28248.604689947013</v>
      </c>
      <c r="G35" s="7"/>
      <c r="H35" s="7">
        <f>H34/2</f>
        <v>23423.183620974854</v>
      </c>
      <c r="I35" s="7"/>
      <c r="J35" s="7">
        <f>J34/2</f>
        <v>4825.4210689721604</v>
      </c>
      <c r="K35" s="7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2" x14ac:dyDescent="0.25">
      <c r="A37" s="1" t="s">
        <v>17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2" x14ac:dyDescent="0.25">
      <c r="A39" s="1" t="s">
        <v>28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34">
    <mergeCell ref="C24:C25"/>
    <mergeCell ref="C26:D26"/>
    <mergeCell ref="C27:D27"/>
    <mergeCell ref="C30:D30"/>
    <mergeCell ref="C31:D31"/>
    <mergeCell ref="C28:C29"/>
    <mergeCell ref="A24:A27"/>
    <mergeCell ref="B24:B27"/>
    <mergeCell ref="B28:B31"/>
    <mergeCell ref="C18:D18"/>
    <mergeCell ref="B15:B18"/>
    <mergeCell ref="A15:A18"/>
    <mergeCell ref="C19:C20"/>
    <mergeCell ref="A19:A23"/>
    <mergeCell ref="C23:D23"/>
    <mergeCell ref="B19:B23"/>
    <mergeCell ref="A28:A31"/>
    <mergeCell ref="A1:K1"/>
    <mergeCell ref="A3:K3"/>
    <mergeCell ref="F13:G13"/>
    <mergeCell ref="H13:I13"/>
    <mergeCell ref="J13:K13"/>
    <mergeCell ref="C13:D14"/>
    <mergeCell ref="E13:E14"/>
    <mergeCell ref="B13:B14"/>
    <mergeCell ref="A13:A14"/>
    <mergeCell ref="C15:C16"/>
    <mergeCell ref="C22:D22"/>
    <mergeCell ref="C21:D21"/>
    <mergeCell ref="C17:D17"/>
    <mergeCell ref="A35:E35"/>
    <mergeCell ref="A34:E34"/>
    <mergeCell ref="A32:E32"/>
    <mergeCell ref="A33:E3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2016-05-04T14:47:07Z</dcterms:modified>
</cp:coreProperties>
</file>